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/>
  </bookViews>
  <sheets>
    <sheet name="Sheet1" sheetId="1" r:id="rId1"/>
  </sheets>
  <definedNames>
    <definedName name="_xlnm._FilterDatabase" localSheetId="0" hidden="1">Sheet1!$A$3:$Y$35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<sst xmlns="http://schemas.openxmlformats.org/spreadsheetml/2006/main" count="393" uniqueCount="182">
  <si>
    <t>莆田市医疗机构普通耗材采购信息表（第四批）</t>
  </si>
  <si>
    <t xml:space="preserve">  医疗机构名称（盖章）：福建省仙游县总医院</t>
  </si>
  <si>
    <t>报送人：</t>
  </si>
  <si>
    <t xml:space="preserve">报送时间： </t>
  </si>
  <si>
    <t>序号</t>
  </si>
  <si>
    <t>机构编码</t>
  </si>
  <si>
    <t>机构名称</t>
  </si>
  <si>
    <t>目录</t>
  </si>
  <si>
    <t>通用名</t>
  </si>
  <si>
    <t>规格</t>
  </si>
  <si>
    <t>型号</t>
  </si>
  <si>
    <t>供应商</t>
  </si>
  <si>
    <t>厂家</t>
  </si>
  <si>
    <t>销售单价
（元）</t>
  </si>
  <si>
    <t>销售单位</t>
  </si>
  <si>
    <t>注册证号</t>
  </si>
  <si>
    <t>配送企业</t>
  </si>
  <si>
    <t>医保编码</t>
  </si>
  <si>
    <t>医疗机构
采购日期</t>
  </si>
  <si>
    <t>采购数量</t>
  </si>
  <si>
    <t>采购单位</t>
  </si>
  <si>
    <t>现医院采购单价
（元）</t>
  </si>
  <si>
    <t>现采购金额合计（元）</t>
  </si>
  <si>
    <t>原同类耗材
采购单价（元）</t>
  </si>
  <si>
    <t>原采购金额合计（元）</t>
  </si>
  <si>
    <t>节约采购总金额
（元）</t>
  </si>
  <si>
    <t>降幅</t>
  </si>
  <si>
    <t>123503224887391072</t>
  </si>
  <si>
    <t>福建省仙游县总医院</t>
  </si>
  <si>
    <t>检验试剂</t>
  </si>
  <si>
    <t>白细胞介素6检测试剂盒（化学发光免疫分析法）</t>
  </si>
  <si>
    <t>50人份/盒</t>
  </si>
  <si>
    <t>/</t>
  </si>
  <si>
    <t>基蛋生物科技股份有限公司</t>
  </si>
  <si>
    <t>850.00000</t>
  </si>
  <si>
    <t>盒</t>
  </si>
  <si>
    <t>苏械注准20212400655</t>
  </si>
  <si>
    <t>国药控股莆田有限公司</t>
  </si>
  <si>
    <t xml:space="preserve">石蜡棉球  </t>
  </si>
  <si>
    <t>0.3g</t>
  </si>
  <si>
    <t xml:space="preserve">泉州市东门医疗器械有限公司      </t>
  </si>
  <si>
    <t xml:space="preserve">振德医疗用品股份有限公司      </t>
  </si>
  <si>
    <t>包</t>
  </si>
  <si>
    <t xml:space="preserve">微量泵延长管                            </t>
  </si>
  <si>
    <t>YV-1A</t>
  </si>
  <si>
    <t xml:space="preserve">浙江玉升医疗器械有限公司     </t>
  </si>
  <si>
    <t>条</t>
  </si>
  <si>
    <t xml:space="preserve">双腔气囊导尿管     </t>
  </si>
  <si>
    <t>10#</t>
  </si>
  <si>
    <t>湛江市事达实业有限公司</t>
  </si>
  <si>
    <t>灭菌纱布块</t>
  </si>
  <si>
    <t>2.5*15cm-8p</t>
  </si>
  <si>
    <t xml:space="preserve">绍兴振德医用敷料有限公司    </t>
  </si>
  <si>
    <t>片</t>
  </si>
  <si>
    <t>肝素帽</t>
  </si>
  <si>
    <t xml:space="preserve">浙江康德莱医疗器械股份有限公司       </t>
  </si>
  <si>
    <t>个</t>
  </si>
  <si>
    <t>枕套</t>
  </si>
  <si>
    <t>50*70</t>
  </si>
  <si>
    <t>福建达志晟医疗科技有限公司</t>
  </si>
  <si>
    <t xml:space="preserve">新乡市华西卫材有限公司   </t>
  </si>
  <si>
    <t>T010801|一次性使用无菌采血针</t>
  </si>
  <si>
    <t>采血针</t>
  </si>
  <si>
    <t>0.7x25TWLB</t>
  </si>
  <si>
    <t>A型</t>
  </si>
  <si>
    <t>江西瑞邦实业集团有限公司</t>
  </si>
  <si>
    <t>支</t>
  </si>
  <si>
    <t>K120106-凡士林纱布/条(灭菌)-各种材质-10cm*20cm</t>
  </si>
  <si>
    <t>凡士林纱布</t>
  </si>
  <si>
    <t>10*20CM</t>
  </si>
  <si>
    <t>块</t>
  </si>
  <si>
    <t>K050101-免打结缝合线（未经抗菌处理）-各种规格</t>
  </si>
  <si>
    <t>可吸收性外科缝线</t>
  </si>
  <si>
    <t>3-0</t>
  </si>
  <si>
    <t>JK-XK-110</t>
  </si>
  <si>
    <t>海南百迈科医疗科技股份有限公司</t>
  </si>
  <si>
    <t>238.00000</t>
  </si>
  <si>
    <t>根</t>
  </si>
  <si>
    <t>国械注准20193020299</t>
  </si>
  <si>
    <t>只</t>
  </si>
  <si>
    <t>2</t>
  </si>
  <si>
    <t>JK-XK-050</t>
  </si>
  <si>
    <t>2-0</t>
  </si>
  <si>
    <t>JK-XK-095</t>
  </si>
  <si>
    <t>1</t>
  </si>
  <si>
    <t>JK-XK-059</t>
  </si>
  <si>
    <t>0</t>
  </si>
  <si>
    <t>JK-XK-086</t>
  </si>
  <si>
    <t>K770101-一次性使用电刀负极板-各种材质-各种规格</t>
  </si>
  <si>
    <t>一次性使用中性电极</t>
  </si>
  <si>
    <t>成人单极</t>
  </si>
  <si>
    <t>GP202DZ-A</t>
  </si>
  <si>
    <t>绍兴上虞新越医疗器械有限公司</t>
  </si>
  <si>
    <t>4.50000</t>
  </si>
  <si>
    <t>浙械注准20162010478</t>
  </si>
  <si>
    <t>莆田华润医药有限公司</t>
  </si>
  <si>
    <t>肠镜胶</t>
  </si>
  <si>
    <t>10ml/支</t>
  </si>
  <si>
    <t>新余市博源生化医用品有限责任公司</t>
  </si>
  <si>
    <t>一次性口腔器械盒</t>
  </si>
  <si>
    <t>KQH-2</t>
  </si>
  <si>
    <t>重庆泉进医疗器械有限公司</t>
  </si>
  <si>
    <t>重庆杏林医疗用品有限责任公司</t>
  </si>
  <si>
    <t>K140201-一次性使用医用橡胶检查手套
(无粉、辐照灭菌)-各种材质-各种规格</t>
  </si>
  <si>
    <t>检查手套</t>
  </si>
  <si>
    <t>中号（7）</t>
  </si>
  <si>
    <t>辐照灭菌无粉、光面</t>
  </si>
  <si>
    <t>宜兴市恒保乳胶制品有限公司</t>
  </si>
  <si>
    <t>0.89000</t>
  </si>
  <si>
    <t>双</t>
  </si>
  <si>
    <t>苏锡械备20150028号</t>
  </si>
  <si>
    <t>莆田鹭燕医疗器械有限公司</t>
  </si>
  <si>
    <t>小号（6.5）</t>
  </si>
  <si>
    <t>K510102-一次性使用负压引流球-硅胶-200ml</t>
  </si>
  <si>
    <t>一次性使用负压引流球</t>
  </si>
  <si>
    <t>200ml</t>
  </si>
  <si>
    <t>江苏华飞医疗科技有限公司</t>
  </si>
  <si>
    <t>12.94000</t>
  </si>
  <si>
    <t>苏械注准20172660888</t>
  </si>
  <si>
    <t>福建希俞医疗器械有限公司</t>
  </si>
  <si>
    <t>K580101-一次性使用灭菌手术刀片-各种材质-各种规格</t>
  </si>
  <si>
    <t>一次性使用灭菌手术刀片</t>
  </si>
  <si>
    <t>各种规格</t>
  </si>
  <si>
    <t>各种型号</t>
  </si>
  <si>
    <t>上海浦东金环医疗用品股份有限公司</t>
  </si>
  <si>
    <t>0.42000</t>
  </si>
  <si>
    <t>泸械注准20212020337</t>
  </si>
  <si>
    <t>J010101-普通绷带-各种材质-各种规格</t>
  </si>
  <si>
    <t>普通绷带</t>
  </si>
  <si>
    <t>8cm×600cm</t>
  </si>
  <si>
    <t>河南省安邦卫材有限公司</t>
  </si>
  <si>
    <t>1.16100</t>
  </si>
  <si>
    <t>卷</t>
  </si>
  <si>
    <t>豫长械备20160058号</t>
  </si>
  <si>
    <t xml:space="preserve">河南富贵医疗器械有限公司 </t>
  </si>
  <si>
    <t>4.8cm×600cm</t>
  </si>
  <si>
    <t>0.62100</t>
  </si>
  <si>
    <t>K450101-一次性使用胸腔引流管-硅</t>
  </si>
  <si>
    <t>硅胶引流管</t>
  </si>
  <si>
    <t>胸腔管</t>
  </si>
  <si>
    <t>福建天康医疗科技有限公司</t>
  </si>
  <si>
    <t>苏州天平华昌医疗器械有限公司</t>
  </si>
  <si>
    <t>9.30000</t>
  </si>
  <si>
    <t>苏械注准20142140181</t>
  </si>
  <si>
    <t>K400101-一次性使用胃管(成人型)-硅胶-各种规格</t>
  </si>
  <si>
    <t>一次性使用胃管</t>
  </si>
  <si>
    <t>5.33mm</t>
  </si>
  <si>
    <t>扬州洋生医药科技有限公司</t>
  </si>
  <si>
    <t>2.79000</t>
  </si>
  <si>
    <t>苏械注准20152660595</t>
  </si>
  <si>
    <t>T040101|一次性使用针灸针</t>
  </si>
  <si>
    <t>针灸针</t>
  </si>
  <si>
    <t>0.30×75(30#3寸）×100支/盒</t>
  </si>
  <si>
    <t>吴江市云龙医疗器械有限公司</t>
  </si>
  <si>
    <t>0.08000</t>
  </si>
  <si>
    <t>苏械注准20142270226</t>
  </si>
  <si>
    <t>0.30×25(30#1寸）×100支/盒</t>
  </si>
  <si>
    <t xml:space="preserve">T型胆管引流管（一次性使用引流管）    </t>
  </si>
  <si>
    <t>F12-24</t>
  </si>
  <si>
    <t>苏州市麦克林医疗器械制品有限公司</t>
  </si>
  <si>
    <t>一次性使用喉镜片</t>
  </si>
  <si>
    <t>TDC-3</t>
  </si>
  <si>
    <t>河南省钰润医疗器械有限公司</t>
  </si>
  <si>
    <t>浙江灵洋医疗器械有限公司</t>
  </si>
  <si>
    <t>T020105|十二导心电图纸(有格)</t>
  </si>
  <si>
    <t>十二导心电图纸（有格）</t>
  </si>
  <si>
    <t>210mm*30m</t>
  </si>
  <si>
    <t>十二导心电图纸210*30</t>
  </si>
  <si>
    <t>东莞市添印纸品有限公司</t>
  </si>
  <si>
    <t>14.90000</t>
  </si>
  <si>
    <t>福建晨美医疗科技有限公司</t>
  </si>
  <si>
    <t>心电电极片</t>
  </si>
  <si>
    <t>HS08（CT用）</t>
  </si>
  <si>
    <t>江西耀庆医疗器械有限公司</t>
  </si>
  <si>
    <t>上海阅宸医疗用品有限公司</t>
  </si>
  <si>
    <t>T011002|一次性使用高压造影注射器及附件-双筒</t>
  </si>
  <si>
    <t>一次性使用高压造影注射器及附件</t>
  </si>
  <si>
    <t>200ml/200ml</t>
  </si>
  <si>
    <t>双筒，带附件（连接管、吸药器）</t>
  </si>
  <si>
    <t>无锡市宇寿医疗器械有限公司</t>
  </si>
  <si>
    <t>35.80000</t>
  </si>
  <si>
    <t>福建国药器械有限公司莆田分公司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</si>
</sst>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_ "/>
    <numFmt numFmtId="177" formatCode="0_ "/>
    <numFmt numFmtId="178" formatCode="0.00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5" fillId="14" borderId="4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7" fillId="0" borderId="0">
      <alignment vertical="top"/>
    </xf>
    <xf numFmtId="0" fontId="27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/>
    <xf numFmtId="0" fontId="27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9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wrapText="1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/>
    <xf numFmtId="49" fontId="0" fillId="0" borderId="0" xfId="0" applyNumberFormat="1" applyFont="1" applyFill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wrapText="1"/>
    </xf>
    <xf numFmtId="49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31" fontId="1" fillId="0" borderId="3" xfId="0" applyNumberFormat="1" applyFont="1" applyFill="1" applyBorder="1" applyAlignment="1">
      <alignment horizontal="right" vertical="center"/>
    </xf>
    <xf numFmtId="31" fontId="1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14" fontId="0" fillId="0" borderId="2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176" fontId="0" fillId="0" borderId="1" xfId="0" applyNumberFormat="1" applyFill="1" applyBorder="1" applyAlignment="1">
      <alignment horizontal="center" wrapText="1"/>
    </xf>
    <xf numFmtId="14" fontId="0" fillId="0" borderId="2" xfId="0" applyNumberFormat="1" applyFill="1" applyBorder="1" applyAlignment="1">
      <alignment vertical="center" wrapText="1"/>
    </xf>
    <xf numFmtId="0" fontId="0" fillId="0" borderId="1" xfId="0" applyFill="1" applyBorder="1" applyAlignment="1">
      <alignment horizontal="center" wrapText="1"/>
    </xf>
    <xf numFmtId="14" fontId="0" fillId="0" borderId="1" xfId="0" applyNumberFormat="1" applyFill="1" applyBorder="1" applyAlignment="1">
      <alignment vertical="center" wrapText="1"/>
    </xf>
    <xf numFmtId="0" fontId="0" fillId="0" borderId="2" xfId="0" applyFill="1" applyBorder="1" applyAlignment="1">
      <alignment horizontal="center" wrapText="1"/>
    </xf>
    <xf numFmtId="9" fontId="1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0" fontId="0" fillId="0" borderId="2" xfId="0" applyFill="1" applyBorder="1" applyAlignment="1" quotePrefix="1">
      <alignment wrapText="1"/>
    </xf>
    <xf numFmtId="0" fontId="0" fillId="0" borderId="1" xfId="0" applyFill="1" applyBorder="1" applyAlignment="1" quotePrefix="1">
      <alignment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常规 2 3" xfId="48"/>
    <cellStyle name="40% - 强调文字颜色 6" xfId="49" builtinId="51"/>
    <cellStyle name="60% - 强调文字颜色 6" xfId="50" builtinId="52"/>
    <cellStyle name="常规 5" xfId="51"/>
    <cellStyle name="常规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5"/>
  <sheetViews>
    <sheetView tabSelected="1" workbookViewId="0">
      <pane xSplit="1" ySplit="3" topLeftCell="H4" activePane="bottomRight" state="frozen"/>
      <selection/>
      <selection pane="topRight"/>
      <selection pane="bottomLeft"/>
      <selection pane="bottomRight" activeCell="G12" sqref="G12"/>
    </sheetView>
  </sheetViews>
  <sheetFormatPr defaultColWidth="9" defaultRowHeight="13.5"/>
  <cols>
    <col min="1" max="1" width="5.5" style="5" customWidth="1"/>
    <col min="2" max="2" width="10.75" style="1" customWidth="1"/>
    <col min="3" max="3" width="11.875" style="1" customWidth="1"/>
    <col min="4" max="4" width="13.375" style="1" customWidth="1"/>
    <col min="5" max="5" width="11.125" style="1" customWidth="1"/>
    <col min="6" max="6" width="8.5" style="1" customWidth="1"/>
    <col min="7" max="7" width="8.625" style="1" customWidth="1"/>
    <col min="8" max="8" width="14.625" style="1" customWidth="1"/>
    <col min="9" max="9" width="15.125" style="1" customWidth="1"/>
    <col min="10" max="10" width="10.375" style="6" customWidth="1"/>
    <col min="11" max="11" width="5.75" style="1" customWidth="1"/>
    <col min="12" max="12" width="9.5" style="1" customWidth="1"/>
    <col min="13" max="13" width="17.75" style="4" customWidth="1"/>
    <col min="14" max="14" width="7.875" style="1" customWidth="1"/>
    <col min="15" max="15" width="10.625" style="1" customWidth="1"/>
    <col min="16" max="17" width="9.875" style="5" customWidth="1"/>
    <col min="18" max="18" width="9.75" style="5" customWidth="1"/>
    <col min="19" max="19" width="10.625" style="5" customWidth="1"/>
    <col min="20" max="21" width="12.125" style="5" customWidth="1"/>
    <col min="22" max="22" width="10.625" style="5" customWidth="1"/>
    <col min="23" max="23" width="7.625" style="7" customWidth="1"/>
    <col min="24" max="16384" width="9" style="1"/>
  </cols>
  <sheetData>
    <row r="1" s="1" customFormat="1" ht="24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30"/>
      <c r="N1" s="8"/>
      <c r="O1" s="8"/>
      <c r="P1" s="31"/>
      <c r="Q1" s="31"/>
      <c r="R1" s="31"/>
      <c r="S1" s="31"/>
      <c r="T1" s="31"/>
      <c r="U1" s="31"/>
      <c r="V1" s="31"/>
      <c r="W1" s="7"/>
    </row>
    <row r="2" s="2" customFormat="1" ht="36" customHeight="1" spans="1:23">
      <c r="A2" s="9" t="s">
        <v>1</v>
      </c>
      <c r="B2" s="9"/>
      <c r="C2" s="9"/>
      <c r="D2" s="9"/>
      <c r="E2" s="9"/>
      <c r="F2" s="9"/>
      <c r="G2" s="10"/>
      <c r="H2" s="10"/>
      <c r="I2" s="10" t="s">
        <v>2</v>
      </c>
      <c r="J2" s="10"/>
      <c r="K2" s="10"/>
      <c r="L2" s="10"/>
      <c r="M2" s="32" t="s">
        <v>3</v>
      </c>
      <c r="N2" s="33">
        <v>45533</v>
      </c>
      <c r="O2" s="33"/>
      <c r="P2" s="34"/>
      <c r="Q2" s="34"/>
      <c r="R2" s="34"/>
      <c r="S2" s="34"/>
      <c r="T2" s="34"/>
      <c r="U2" s="34"/>
      <c r="V2" s="34"/>
      <c r="W2" s="43"/>
    </row>
    <row r="3" s="3" customFormat="1" ht="42.75" spans="1:23">
      <c r="A3" s="11" t="s">
        <v>4</v>
      </c>
      <c r="B3" s="12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  <c r="K3" s="11" t="s">
        <v>14</v>
      </c>
      <c r="L3" s="11" t="s">
        <v>15</v>
      </c>
      <c r="M3" s="12" t="s">
        <v>16</v>
      </c>
      <c r="N3" s="11" t="s">
        <v>17</v>
      </c>
      <c r="O3" s="12" t="s">
        <v>18</v>
      </c>
      <c r="P3" s="11" t="s">
        <v>19</v>
      </c>
      <c r="Q3" s="11" t="s">
        <v>20</v>
      </c>
      <c r="R3" s="12" t="s">
        <v>21</v>
      </c>
      <c r="S3" s="44" t="s">
        <v>22</v>
      </c>
      <c r="T3" s="12" t="s">
        <v>23</v>
      </c>
      <c r="U3" s="44" t="s">
        <v>24</v>
      </c>
      <c r="V3" s="12" t="s">
        <v>25</v>
      </c>
      <c r="W3" s="45" t="s">
        <v>26</v>
      </c>
    </row>
    <row r="4" s="1" customFormat="1" ht="27" spans="1:23">
      <c r="A4" s="13">
        <v>1</v>
      </c>
      <c r="B4" s="54" t="s">
        <v>27</v>
      </c>
      <c r="C4" s="14" t="s">
        <v>28</v>
      </c>
      <c r="D4" s="15" t="s">
        <v>29</v>
      </c>
      <c r="E4" s="16" t="s">
        <v>30</v>
      </c>
      <c r="F4" s="16" t="s">
        <v>31</v>
      </c>
      <c r="G4" s="16" t="s">
        <v>32</v>
      </c>
      <c r="H4" s="16" t="s">
        <v>33</v>
      </c>
      <c r="I4" s="16" t="s">
        <v>33</v>
      </c>
      <c r="J4" s="13" t="s">
        <v>34</v>
      </c>
      <c r="K4" s="16" t="s">
        <v>35</v>
      </c>
      <c r="L4" s="16" t="s">
        <v>36</v>
      </c>
      <c r="M4" s="26" t="s">
        <v>37</v>
      </c>
      <c r="N4" s="35"/>
      <c r="O4" s="36">
        <v>45526</v>
      </c>
      <c r="P4" s="13">
        <v>8</v>
      </c>
      <c r="Q4" s="13" t="s">
        <v>35</v>
      </c>
      <c r="R4" s="46">
        <v>850</v>
      </c>
      <c r="S4" s="13">
        <f>R4*P4</f>
        <v>6800</v>
      </c>
      <c r="T4" s="47">
        <v>1230</v>
      </c>
      <c r="U4" s="13">
        <f>T4*P4</f>
        <v>9840</v>
      </c>
      <c r="V4" s="13">
        <f>U4-S4</f>
        <v>3040</v>
      </c>
      <c r="W4" s="48">
        <f t="shared" ref="W4:W11" si="0">1-R4/T4</f>
        <v>0.308943089430894</v>
      </c>
    </row>
    <row r="5" ht="27" spans="1:23">
      <c r="A5" s="17">
        <v>2</v>
      </c>
      <c r="B5" s="54" t="s">
        <v>27</v>
      </c>
      <c r="C5" s="14" t="s">
        <v>28</v>
      </c>
      <c r="D5" s="18"/>
      <c r="E5" s="18" t="s">
        <v>38</v>
      </c>
      <c r="F5" s="18" t="s">
        <v>39</v>
      </c>
      <c r="G5" s="18"/>
      <c r="H5" s="18" t="s">
        <v>40</v>
      </c>
      <c r="I5" s="18" t="s">
        <v>41</v>
      </c>
      <c r="J5" s="37">
        <v>0.95</v>
      </c>
      <c r="K5" s="18" t="s">
        <v>42</v>
      </c>
      <c r="L5" s="18"/>
      <c r="M5" s="24" t="s">
        <v>40</v>
      </c>
      <c r="N5" s="18"/>
      <c r="O5" s="36">
        <v>45527</v>
      </c>
      <c r="P5" s="17">
        <v>1050</v>
      </c>
      <c r="Q5" s="17" t="s">
        <v>42</v>
      </c>
      <c r="R5" s="17">
        <v>0.95</v>
      </c>
      <c r="S5" s="13">
        <f>R5*P5</f>
        <v>997.5</v>
      </c>
      <c r="T5" s="17">
        <v>0.95</v>
      </c>
      <c r="U5" s="13">
        <f>T5*P5</f>
        <v>997.5</v>
      </c>
      <c r="V5" s="13">
        <f>U5-S5</f>
        <v>0</v>
      </c>
      <c r="W5" s="48">
        <f t="shared" si="0"/>
        <v>0</v>
      </c>
    </row>
    <row r="6" ht="27" spans="1:23">
      <c r="A6" s="13">
        <v>3</v>
      </c>
      <c r="B6" s="54" t="s">
        <v>27</v>
      </c>
      <c r="C6" s="14" t="s">
        <v>28</v>
      </c>
      <c r="D6" s="18"/>
      <c r="E6" s="19" t="s">
        <v>43</v>
      </c>
      <c r="F6" s="20" t="s">
        <v>44</v>
      </c>
      <c r="G6" s="18"/>
      <c r="H6" s="18" t="s">
        <v>40</v>
      </c>
      <c r="I6" s="18" t="s">
        <v>45</v>
      </c>
      <c r="J6" s="37">
        <v>0.6</v>
      </c>
      <c r="K6" s="18" t="s">
        <v>46</v>
      </c>
      <c r="L6" s="18"/>
      <c r="M6" s="24" t="s">
        <v>40</v>
      </c>
      <c r="N6" s="18"/>
      <c r="O6" s="36">
        <v>45527</v>
      </c>
      <c r="P6" s="17">
        <v>4800</v>
      </c>
      <c r="Q6" s="17" t="s">
        <v>46</v>
      </c>
      <c r="R6" s="17">
        <v>0.6</v>
      </c>
      <c r="S6" s="13">
        <f>R6*P6</f>
        <v>2880</v>
      </c>
      <c r="T6" s="17">
        <v>0.6</v>
      </c>
      <c r="U6" s="13">
        <f>T6*P6</f>
        <v>2880</v>
      </c>
      <c r="V6" s="13">
        <f>U6-S6</f>
        <v>0</v>
      </c>
      <c r="W6" s="48">
        <f t="shared" si="0"/>
        <v>0</v>
      </c>
    </row>
    <row r="7" ht="27" spans="1:23">
      <c r="A7" s="17">
        <v>4</v>
      </c>
      <c r="B7" s="54" t="s">
        <v>27</v>
      </c>
      <c r="C7" s="14" t="s">
        <v>28</v>
      </c>
      <c r="D7" s="18"/>
      <c r="E7" s="18" t="s">
        <v>47</v>
      </c>
      <c r="F7" s="18" t="s">
        <v>48</v>
      </c>
      <c r="G7" s="18"/>
      <c r="H7" s="18" t="s">
        <v>40</v>
      </c>
      <c r="I7" s="18" t="s">
        <v>49</v>
      </c>
      <c r="J7" s="37">
        <v>3.3</v>
      </c>
      <c r="K7" s="18" t="s">
        <v>46</v>
      </c>
      <c r="L7" s="18"/>
      <c r="M7" s="24" t="s">
        <v>40</v>
      </c>
      <c r="N7" s="18"/>
      <c r="O7" s="36">
        <v>45527</v>
      </c>
      <c r="P7" s="17">
        <v>24</v>
      </c>
      <c r="Q7" s="17" t="s">
        <v>46</v>
      </c>
      <c r="R7" s="17">
        <v>3.3</v>
      </c>
      <c r="S7" s="13">
        <f t="shared" ref="S7:S35" si="1">R7*P7</f>
        <v>79.2</v>
      </c>
      <c r="T7" s="17">
        <v>3.3</v>
      </c>
      <c r="U7" s="13">
        <f t="shared" ref="U7:U35" si="2">T7*P7</f>
        <v>79.2</v>
      </c>
      <c r="V7" s="13">
        <f t="shared" ref="V7:V35" si="3">U7-S7</f>
        <v>0</v>
      </c>
      <c r="W7" s="48">
        <f t="shared" si="0"/>
        <v>0</v>
      </c>
    </row>
    <row r="8" ht="27" spans="1:23">
      <c r="A8" s="13">
        <v>5</v>
      </c>
      <c r="B8" s="54" t="s">
        <v>27</v>
      </c>
      <c r="C8" s="14" t="s">
        <v>28</v>
      </c>
      <c r="D8" s="18"/>
      <c r="E8" s="21" t="s">
        <v>50</v>
      </c>
      <c r="F8" s="22" t="s">
        <v>51</v>
      </c>
      <c r="G8" s="18"/>
      <c r="H8" s="18" t="s">
        <v>40</v>
      </c>
      <c r="I8" s="18" t="s">
        <v>52</v>
      </c>
      <c r="J8" s="37">
        <v>1.1</v>
      </c>
      <c r="K8" s="18" t="s">
        <v>53</v>
      </c>
      <c r="L8" s="18"/>
      <c r="M8" s="24" t="s">
        <v>40</v>
      </c>
      <c r="N8" s="18"/>
      <c r="O8" s="36">
        <v>45527</v>
      </c>
      <c r="P8" s="17">
        <v>750</v>
      </c>
      <c r="Q8" s="17" t="s">
        <v>53</v>
      </c>
      <c r="R8" s="17">
        <v>1.1</v>
      </c>
      <c r="S8" s="13">
        <f t="shared" si="1"/>
        <v>825</v>
      </c>
      <c r="T8" s="17">
        <v>1.1</v>
      </c>
      <c r="U8" s="13">
        <f t="shared" si="2"/>
        <v>825</v>
      </c>
      <c r="V8" s="13">
        <f t="shared" si="3"/>
        <v>0</v>
      </c>
      <c r="W8" s="48">
        <f t="shared" si="0"/>
        <v>0</v>
      </c>
    </row>
    <row r="9" ht="27" spans="1:23">
      <c r="A9" s="17">
        <v>6</v>
      </c>
      <c r="B9" s="54" t="s">
        <v>27</v>
      </c>
      <c r="C9" s="14" t="s">
        <v>28</v>
      </c>
      <c r="D9" s="18"/>
      <c r="E9" s="18" t="s">
        <v>54</v>
      </c>
      <c r="F9" s="18"/>
      <c r="G9" s="18"/>
      <c r="H9" s="18" t="s">
        <v>40</v>
      </c>
      <c r="I9" s="18" t="s">
        <v>55</v>
      </c>
      <c r="J9" s="37">
        <v>1.1</v>
      </c>
      <c r="K9" s="18" t="s">
        <v>56</v>
      </c>
      <c r="L9" s="18"/>
      <c r="M9" s="24" t="s">
        <v>40</v>
      </c>
      <c r="N9" s="18"/>
      <c r="O9" s="36">
        <v>45527</v>
      </c>
      <c r="P9" s="17">
        <v>6000</v>
      </c>
      <c r="Q9" s="17" t="s">
        <v>56</v>
      </c>
      <c r="R9" s="17">
        <v>1.1</v>
      </c>
      <c r="S9" s="13">
        <f t="shared" si="1"/>
        <v>6600</v>
      </c>
      <c r="T9" s="17">
        <v>1.1</v>
      </c>
      <c r="U9" s="13">
        <f t="shared" si="2"/>
        <v>6600</v>
      </c>
      <c r="V9" s="13">
        <f t="shared" si="3"/>
        <v>0</v>
      </c>
      <c r="W9" s="48">
        <f t="shared" si="0"/>
        <v>0</v>
      </c>
    </row>
    <row r="10" ht="27" spans="1:23">
      <c r="A10" s="13">
        <v>7</v>
      </c>
      <c r="B10" s="54" t="s">
        <v>27</v>
      </c>
      <c r="C10" s="14" t="s">
        <v>28</v>
      </c>
      <c r="D10" s="18"/>
      <c r="E10" s="18" t="s">
        <v>57</v>
      </c>
      <c r="F10" s="18" t="s">
        <v>58</v>
      </c>
      <c r="G10" s="18"/>
      <c r="H10" s="18" t="s">
        <v>59</v>
      </c>
      <c r="I10" s="18" t="s">
        <v>60</v>
      </c>
      <c r="J10" s="37">
        <v>1.05</v>
      </c>
      <c r="K10" s="18" t="s">
        <v>56</v>
      </c>
      <c r="L10" s="18"/>
      <c r="M10" s="24" t="s">
        <v>59</v>
      </c>
      <c r="N10" s="18"/>
      <c r="O10" s="36">
        <v>45527</v>
      </c>
      <c r="P10" s="17">
        <v>20000</v>
      </c>
      <c r="Q10" s="17" t="s">
        <v>56</v>
      </c>
      <c r="R10" s="49">
        <v>1.05</v>
      </c>
      <c r="S10" s="13">
        <f t="shared" si="1"/>
        <v>21000</v>
      </c>
      <c r="T10" s="17">
        <v>1.3</v>
      </c>
      <c r="U10" s="13">
        <f t="shared" si="2"/>
        <v>26000</v>
      </c>
      <c r="V10" s="13">
        <f t="shared" si="3"/>
        <v>5000</v>
      </c>
      <c r="W10" s="48">
        <f t="shared" si="0"/>
        <v>0.192307692307692</v>
      </c>
    </row>
    <row r="11" ht="27" spans="1:23">
      <c r="A11" s="13">
        <v>8</v>
      </c>
      <c r="B11" s="54" t="s">
        <v>27</v>
      </c>
      <c r="C11" s="14" t="s">
        <v>28</v>
      </c>
      <c r="D11" s="18" t="s">
        <v>61</v>
      </c>
      <c r="E11" s="18" t="s">
        <v>62</v>
      </c>
      <c r="F11" s="18" t="s">
        <v>63</v>
      </c>
      <c r="G11" s="18" t="s">
        <v>64</v>
      </c>
      <c r="H11" s="18" t="s">
        <v>40</v>
      </c>
      <c r="I11" s="18" t="s">
        <v>65</v>
      </c>
      <c r="J11" s="37">
        <v>0.2</v>
      </c>
      <c r="K11" s="18" t="s">
        <v>66</v>
      </c>
      <c r="L11" s="18"/>
      <c r="M11" s="24" t="s">
        <v>40</v>
      </c>
      <c r="N11" s="18"/>
      <c r="O11" s="36">
        <v>45527</v>
      </c>
      <c r="P11" s="17">
        <v>20000</v>
      </c>
      <c r="Q11" s="17" t="s">
        <v>66</v>
      </c>
      <c r="R11" s="17">
        <v>0.2</v>
      </c>
      <c r="S11" s="13">
        <f t="shared" si="1"/>
        <v>4000</v>
      </c>
      <c r="T11" s="17">
        <v>0.28</v>
      </c>
      <c r="U11" s="13">
        <f t="shared" si="2"/>
        <v>5600</v>
      </c>
      <c r="V11" s="13">
        <f t="shared" si="3"/>
        <v>1600</v>
      </c>
      <c r="W11" s="48">
        <f t="shared" si="0"/>
        <v>0.285714285714286</v>
      </c>
    </row>
    <row r="12" ht="27" spans="1:23">
      <c r="A12" s="17">
        <v>9</v>
      </c>
      <c r="B12" s="54" t="s">
        <v>27</v>
      </c>
      <c r="C12" s="14" t="s">
        <v>28</v>
      </c>
      <c r="D12" s="23" t="s">
        <v>67</v>
      </c>
      <c r="E12" s="18" t="s">
        <v>68</v>
      </c>
      <c r="F12" s="18" t="s">
        <v>69</v>
      </c>
      <c r="G12" s="18"/>
      <c r="H12" s="18" t="s">
        <v>40</v>
      </c>
      <c r="I12" s="18" t="s">
        <v>41</v>
      </c>
      <c r="J12" s="37">
        <v>3.1</v>
      </c>
      <c r="K12" s="18" t="s">
        <v>70</v>
      </c>
      <c r="L12" s="18"/>
      <c r="M12" s="24" t="s">
        <v>40</v>
      </c>
      <c r="N12" s="18"/>
      <c r="O12" s="36">
        <v>45527</v>
      </c>
      <c r="P12" s="17">
        <v>800</v>
      </c>
      <c r="Q12" s="17" t="s">
        <v>70</v>
      </c>
      <c r="R12" s="17">
        <v>3.1</v>
      </c>
      <c r="S12" s="13">
        <f t="shared" si="1"/>
        <v>2480</v>
      </c>
      <c r="T12" s="17">
        <v>4.15</v>
      </c>
      <c r="U12" s="13">
        <f t="shared" si="2"/>
        <v>3320</v>
      </c>
      <c r="V12" s="13">
        <f t="shared" si="3"/>
        <v>840</v>
      </c>
      <c r="W12" s="48">
        <f t="shared" ref="W12:W23" si="4">1-R12/T12</f>
        <v>0.253012048192771</v>
      </c>
    </row>
    <row r="13" s="1" customFormat="1" ht="27" spans="1:23">
      <c r="A13" s="13">
        <v>10</v>
      </c>
      <c r="B13" s="54" t="s">
        <v>27</v>
      </c>
      <c r="C13" s="14" t="s">
        <v>28</v>
      </c>
      <c r="D13" s="23" t="s">
        <v>71</v>
      </c>
      <c r="E13" s="23" t="s">
        <v>72</v>
      </c>
      <c r="F13" s="23" t="s">
        <v>73</v>
      </c>
      <c r="G13" s="23" t="s">
        <v>74</v>
      </c>
      <c r="H13" s="23" t="s">
        <v>75</v>
      </c>
      <c r="I13" s="23" t="s">
        <v>75</v>
      </c>
      <c r="J13" s="17" t="s">
        <v>76</v>
      </c>
      <c r="K13" s="23" t="s">
        <v>77</v>
      </c>
      <c r="L13" s="23" t="s">
        <v>78</v>
      </c>
      <c r="M13" s="26" t="s">
        <v>37</v>
      </c>
      <c r="N13" s="18"/>
      <c r="O13" s="36">
        <v>45527</v>
      </c>
      <c r="P13" s="17">
        <v>36</v>
      </c>
      <c r="Q13" s="17" t="s">
        <v>79</v>
      </c>
      <c r="R13" s="17">
        <v>236</v>
      </c>
      <c r="S13" s="13">
        <f t="shared" si="1"/>
        <v>8496</v>
      </c>
      <c r="T13" s="17">
        <v>565.25</v>
      </c>
      <c r="U13" s="13">
        <f t="shared" si="2"/>
        <v>20349</v>
      </c>
      <c r="V13" s="13">
        <f t="shared" si="3"/>
        <v>11853</v>
      </c>
      <c r="W13" s="48">
        <f t="shared" si="4"/>
        <v>0.582485625829279</v>
      </c>
    </row>
    <row r="14" s="1" customFormat="1" ht="27" spans="1:23">
      <c r="A14" s="17">
        <v>11</v>
      </c>
      <c r="B14" s="54" t="s">
        <v>27</v>
      </c>
      <c r="C14" s="14" t="s">
        <v>28</v>
      </c>
      <c r="D14" s="23" t="s">
        <v>71</v>
      </c>
      <c r="E14" s="23" t="s">
        <v>72</v>
      </c>
      <c r="F14" s="23" t="s">
        <v>80</v>
      </c>
      <c r="G14" s="23" t="s">
        <v>81</v>
      </c>
      <c r="H14" s="23" t="s">
        <v>75</v>
      </c>
      <c r="I14" s="23" t="s">
        <v>75</v>
      </c>
      <c r="J14" s="17" t="s">
        <v>76</v>
      </c>
      <c r="K14" s="23" t="s">
        <v>77</v>
      </c>
      <c r="L14" s="23" t="s">
        <v>78</v>
      </c>
      <c r="M14" s="26" t="s">
        <v>37</v>
      </c>
      <c r="N14" s="18"/>
      <c r="O14" s="36">
        <v>45527</v>
      </c>
      <c r="P14" s="17">
        <v>36</v>
      </c>
      <c r="Q14" s="17" t="s">
        <v>79</v>
      </c>
      <c r="R14" s="17">
        <v>236</v>
      </c>
      <c r="S14" s="13">
        <f t="shared" si="1"/>
        <v>8496</v>
      </c>
      <c r="T14" s="17">
        <v>565.25</v>
      </c>
      <c r="U14" s="13">
        <f t="shared" si="2"/>
        <v>20349</v>
      </c>
      <c r="V14" s="13">
        <f t="shared" si="3"/>
        <v>11853</v>
      </c>
      <c r="W14" s="48">
        <f t="shared" si="4"/>
        <v>0.582485625829279</v>
      </c>
    </row>
    <row r="15" s="1" customFormat="1" ht="27" spans="1:23">
      <c r="A15" s="13">
        <v>12</v>
      </c>
      <c r="B15" s="54" t="s">
        <v>27</v>
      </c>
      <c r="C15" s="14" t="s">
        <v>28</v>
      </c>
      <c r="D15" s="23" t="s">
        <v>71</v>
      </c>
      <c r="E15" s="23" t="s">
        <v>72</v>
      </c>
      <c r="F15" s="23" t="s">
        <v>82</v>
      </c>
      <c r="G15" s="23" t="s">
        <v>83</v>
      </c>
      <c r="H15" s="23" t="s">
        <v>75</v>
      </c>
      <c r="I15" s="23" t="s">
        <v>75</v>
      </c>
      <c r="J15" s="17" t="s">
        <v>76</v>
      </c>
      <c r="K15" s="23" t="s">
        <v>77</v>
      </c>
      <c r="L15" s="23" t="s">
        <v>78</v>
      </c>
      <c r="M15" s="26" t="s">
        <v>37</v>
      </c>
      <c r="N15" s="18"/>
      <c r="O15" s="36">
        <v>45527</v>
      </c>
      <c r="P15" s="17">
        <v>36</v>
      </c>
      <c r="Q15" s="17" t="s">
        <v>79</v>
      </c>
      <c r="R15" s="17">
        <v>236</v>
      </c>
      <c r="S15" s="13">
        <f t="shared" si="1"/>
        <v>8496</v>
      </c>
      <c r="T15" s="17">
        <v>565.25</v>
      </c>
      <c r="U15" s="13">
        <f t="shared" si="2"/>
        <v>20349</v>
      </c>
      <c r="V15" s="13">
        <f t="shared" si="3"/>
        <v>11853</v>
      </c>
      <c r="W15" s="48">
        <f t="shared" si="4"/>
        <v>0.582485625829279</v>
      </c>
    </row>
    <row r="16" s="1" customFormat="1" ht="27" spans="1:23">
      <c r="A16" s="17">
        <v>13</v>
      </c>
      <c r="B16" s="54" t="s">
        <v>27</v>
      </c>
      <c r="C16" s="14" t="s">
        <v>28</v>
      </c>
      <c r="D16" s="23" t="s">
        <v>71</v>
      </c>
      <c r="E16" s="23" t="s">
        <v>72</v>
      </c>
      <c r="F16" s="23" t="s">
        <v>84</v>
      </c>
      <c r="G16" s="23" t="s">
        <v>85</v>
      </c>
      <c r="H16" s="23" t="s">
        <v>75</v>
      </c>
      <c r="I16" s="23" t="s">
        <v>75</v>
      </c>
      <c r="J16" s="17" t="s">
        <v>76</v>
      </c>
      <c r="K16" s="23" t="s">
        <v>77</v>
      </c>
      <c r="L16" s="23" t="s">
        <v>78</v>
      </c>
      <c r="M16" s="26" t="s">
        <v>37</v>
      </c>
      <c r="N16" s="18"/>
      <c r="O16" s="36">
        <v>45527</v>
      </c>
      <c r="P16" s="17">
        <v>36</v>
      </c>
      <c r="Q16" s="17" t="s">
        <v>66</v>
      </c>
      <c r="R16" s="17">
        <v>236</v>
      </c>
      <c r="S16" s="13">
        <f t="shared" si="1"/>
        <v>8496</v>
      </c>
      <c r="T16" s="17">
        <v>565.25</v>
      </c>
      <c r="U16" s="13">
        <f t="shared" si="2"/>
        <v>20349</v>
      </c>
      <c r="V16" s="13">
        <f t="shared" si="3"/>
        <v>11853</v>
      </c>
      <c r="W16" s="48">
        <f t="shared" si="4"/>
        <v>0.582485625829279</v>
      </c>
    </row>
    <row r="17" s="1" customFormat="1" ht="27" spans="1:23">
      <c r="A17" s="13">
        <v>14</v>
      </c>
      <c r="B17" s="54" t="s">
        <v>27</v>
      </c>
      <c r="C17" s="14" t="s">
        <v>28</v>
      </c>
      <c r="D17" s="15" t="s">
        <v>71</v>
      </c>
      <c r="E17" s="16" t="s">
        <v>72</v>
      </c>
      <c r="F17" s="16" t="s">
        <v>86</v>
      </c>
      <c r="G17" s="16" t="s">
        <v>87</v>
      </c>
      <c r="H17" s="16" t="s">
        <v>75</v>
      </c>
      <c r="I17" s="16" t="s">
        <v>75</v>
      </c>
      <c r="J17" s="13" t="s">
        <v>76</v>
      </c>
      <c r="K17" s="23" t="s">
        <v>77</v>
      </c>
      <c r="L17" s="23" t="s">
        <v>78</v>
      </c>
      <c r="M17" s="26" t="s">
        <v>37</v>
      </c>
      <c r="N17" s="18"/>
      <c r="O17" s="36">
        <v>45527</v>
      </c>
      <c r="P17" s="17">
        <v>36</v>
      </c>
      <c r="Q17" s="17" t="s">
        <v>66</v>
      </c>
      <c r="R17" s="17">
        <v>236</v>
      </c>
      <c r="S17" s="13">
        <f t="shared" si="1"/>
        <v>8496</v>
      </c>
      <c r="T17" s="17">
        <v>565.25</v>
      </c>
      <c r="U17" s="13">
        <f t="shared" si="2"/>
        <v>20349</v>
      </c>
      <c r="V17" s="13">
        <f t="shared" si="3"/>
        <v>11853</v>
      </c>
      <c r="W17" s="48">
        <f t="shared" si="4"/>
        <v>0.582485625829279</v>
      </c>
    </row>
    <row r="18" s="1" customFormat="1" ht="27" spans="1:23">
      <c r="A18" s="13">
        <v>15</v>
      </c>
      <c r="B18" s="54" t="s">
        <v>27</v>
      </c>
      <c r="C18" s="24" t="s">
        <v>28</v>
      </c>
      <c r="D18" s="23" t="s">
        <v>88</v>
      </c>
      <c r="E18" s="23" t="s">
        <v>89</v>
      </c>
      <c r="F18" s="23" t="s">
        <v>90</v>
      </c>
      <c r="G18" s="23" t="s">
        <v>91</v>
      </c>
      <c r="H18" s="23" t="s">
        <v>92</v>
      </c>
      <c r="I18" s="23" t="s">
        <v>92</v>
      </c>
      <c r="J18" s="17" t="s">
        <v>93</v>
      </c>
      <c r="K18" s="23" t="s">
        <v>53</v>
      </c>
      <c r="L18" s="23" t="s">
        <v>94</v>
      </c>
      <c r="M18" s="26" t="s">
        <v>95</v>
      </c>
      <c r="N18" s="18"/>
      <c r="O18" s="36">
        <v>45527</v>
      </c>
      <c r="P18" s="17">
        <v>900</v>
      </c>
      <c r="Q18" s="17" t="s">
        <v>53</v>
      </c>
      <c r="R18" s="17">
        <v>4.5</v>
      </c>
      <c r="S18" s="13">
        <f t="shared" si="1"/>
        <v>4050</v>
      </c>
      <c r="T18" s="17">
        <v>11.97</v>
      </c>
      <c r="U18" s="13">
        <f t="shared" si="2"/>
        <v>10773</v>
      </c>
      <c r="V18" s="13">
        <f t="shared" si="3"/>
        <v>6723</v>
      </c>
      <c r="W18" s="48">
        <f t="shared" si="4"/>
        <v>0.62406015037594</v>
      </c>
    </row>
    <row r="19" s="4" customFormat="1" ht="40.5" spans="1:23">
      <c r="A19" s="17">
        <v>16</v>
      </c>
      <c r="B19" s="54" t="s">
        <v>27</v>
      </c>
      <c r="C19" s="24" t="s">
        <v>28</v>
      </c>
      <c r="D19" s="24"/>
      <c r="E19" s="24" t="s">
        <v>96</v>
      </c>
      <c r="F19" s="24" t="s">
        <v>97</v>
      </c>
      <c r="G19" s="24"/>
      <c r="H19" s="24" t="s">
        <v>98</v>
      </c>
      <c r="I19" s="24" t="s">
        <v>98</v>
      </c>
      <c r="J19" s="38">
        <v>4.5</v>
      </c>
      <c r="K19" s="24" t="s">
        <v>66</v>
      </c>
      <c r="L19" s="24"/>
      <c r="M19" s="24" t="s">
        <v>98</v>
      </c>
      <c r="N19" s="24"/>
      <c r="O19" s="39">
        <v>45527</v>
      </c>
      <c r="P19" s="27">
        <v>1200</v>
      </c>
      <c r="Q19" s="27" t="s">
        <v>66</v>
      </c>
      <c r="R19" s="27">
        <v>4.5</v>
      </c>
      <c r="S19" s="13">
        <f t="shared" si="1"/>
        <v>5400</v>
      </c>
      <c r="T19" s="27">
        <v>7.5</v>
      </c>
      <c r="U19" s="13">
        <f t="shared" si="2"/>
        <v>9000</v>
      </c>
      <c r="V19" s="13">
        <f t="shared" si="3"/>
        <v>3600</v>
      </c>
      <c r="W19" s="48">
        <f t="shared" si="4"/>
        <v>0.4</v>
      </c>
    </row>
    <row r="20" s="4" customFormat="1" ht="27" spans="1:23">
      <c r="A20" s="13">
        <v>17</v>
      </c>
      <c r="B20" s="54" t="s">
        <v>27</v>
      </c>
      <c r="C20" s="24" t="s">
        <v>28</v>
      </c>
      <c r="D20" s="24"/>
      <c r="E20" s="25" t="s">
        <v>99</v>
      </c>
      <c r="F20" s="25" t="s">
        <v>100</v>
      </c>
      <c r="G20" s="24"/>
      <c r="H20" s="24" t="s">
        <v>101</v>
      </c>
      <c r="I20" s="24" t="s">
        <v>102</v>
      </c>
      <c r="J20" s="40">
        <v>1.14</v>
      </c>
      <c r="K20" s="24" t="s">
        <v>35</v>
      </c>
      <c r="L20" s="24"/>
      <c r="M20" s="24" t="s">
        <v>101</v>
      </c>
      <c r="N20" s="24"/>
      <c r="O20" s="39">
        <v>45527</v>
      </c>
      <c r="P20" s="27">
        <v>3000</v>
      </c>
      <c r="Q20" s="40" t="s">
        <v>35</v>
      </c>
      <c r="R20" s="40">
        <v>1.14</v>
      </c>
      <c r="S20" s="13">
        <f t="shared" si="1"/>
        <v>3420</v>
      </c>
      <c r="T20" s="27">
        <v>1.7</v>
      </c>
      <c r="U20" s="13">
        <f t="shared" si="2"/>
        <v>5100</v>
      </c>
      <c r="V20" s="13">
        <f t="shared" si="3"/>
        <v>1680</v>
      </c>
      <c r="W20" s="48">
        <f t="shared" si="4"/>
        <v>0.329411764705882</v>
      </c>
    </row>
    <row r="21" s="1" customFormat="1" ht="27" spans="1:23">
      <c r="A21" s="17">
        <v>18</v>
      </c>
      <c r="B21" s="54" t="s">
        <v>27</v>
      </c>
      <c r="C21" s="24" t="s">
        <v>28</v>
      </c>
      <c r="D21" s="23" t="s">
        <v>103</v>
      </c>
      <c r="E21" s="23" t="s">
        <v>104</v>
      </c>
      <c r="F21" s="23" t="s">
        <v>105</v>
      </c>
      <c r="G21" s="23" t="s">
        <v>106</v>
      </c>
      <c r="H21" s="23" t="s">
        <v>107</v>
      </c>
      <c r="I21" s="23" t="s">
        <v>107</v>
      </c>
      <c r="J21" s="17" t="s">
        <v>108</v>
      </c>
      <c r="K21" s="23" t="s">
        <v>109</v>
      </c>
      <c r="L21" s="23" t="s">
        <v>110</v>
      </c>
      <c r="M21" s="26" t="s">
        <v>111</v>
      </c>
      <c r="N21" s="18"/>
      <c r="O21" s="39">
        <v>45527</v>
      </c>
      <c r="P21" s="17">
        <v>10000</v>
      </c>
      <c r="Q21" s="17" t="s">
        <v>109</v>
      </c>
      <c r="R21" s="17">
        <v>0.89</v>
      </c>
      <c r="S21" s="13">
        <f t="shared" si="1"/>
        <v>8900</v>
      </c>
      <c r="T21" s="17">
        <v>1.13</v>
      </c>
      <c r="U21" s="13">
        <f t="shared" si="2"/>
        <v>11300</v>
      </c>
      <c r="V21" s="13">
        <f t="shared" si="3"/>
        <v>2400</v>
      </c>
      <c r="W21" s="48">
        <f t="shared" si="4"/>
        <v>0.212389380530973</v>
      </c>
    </row>
    <row r="22" s="1" customFormat="1" ht="27" spans="1:23">
      <c r="A22" s="13">
        <v>19</v>
      </c>
      <c r="B22" s="54" t="s">
        <v>27</v>
      </c>
      <c r="C22" s="24" t="s">
        <v>28</v>
      </c>
      <c r="D22" s="23" t="s">
        <v>103</v>
      </c>
      <c r="E22" s="23" t="s">
        <v>104</v>
      </c>
      <c r="F22" s="23" t="s">
        <v>112</v>
      </c>
      <c r="G22" s="23" t="s">
        <v>106</v>
      </c>
      <c r="H22" s="23" t="s">
        <v>107</v>
      </c>
      <c r="I22" s="23" t="s">
        <v>107</v>
      </c>
      <c r="J22" s="17" t="s">
        <v>108</v>
      </c>
      <c r="K22" s="23" t="s">
        <v>109</v>
      </c>
      <c r="L22" s="23" t="s">
        <v>110</v>
      </c>
      <c r="M22" s="26" t="s">
        <v>111</v>
      </c>
      <c r="N22" s="18"/>
      <c r="O22" s="39">
        <v>45527</v>
      </c>
      <c r="P22" s="17">
        <v>10000</v>
      </c>
      <c r="Q22" s="17" t="s">
        <v>109</v>
      </c>
      <c r="R22" s="17">
        <v>0.89</v>
      </c>
      <c r="S22" s="13">
        <f t="shared" si="1"/>
        <v>8900</v>
      </c>
      <c r="T22" s="17">
        <v>1.13</v>
      </c>
      <c r="U22" s="13">
        <f t="shared" si="2"/>
        <v>11300</v>
      </c>
      <c r="V22" s="13">
        <f t="shared" si="3"/>
        <v>2400</v>
      </c>
      <c r="W22" s="48">
        <f t="shared" si="4"/>
        <v>0.212389380530973</v>
      </c>
    </row>
    <row r="23" s="4" customFormat="1" ht="54" spans="1:23">
      <c r="A23" s="17">
        <v>20</v>
      </c>
      <c r="B23" s="54" t="s">
        <v>27</v>
      </c>
      <c r="C23" s="24" t="s">
        <v>28</v>
      </c>
      <c r="D23" s="26" t="s">
        <v>113</v>
      </c>
      <c r="E23" s="26" t="s">
        <v>114</v>
      </c>
      <c r="F23" s="26" t="s">
        <v>115</v>
      </c>
      <c r="G23" s="26" t="s">
        <v>115</v>
      </c>
      <c r="H23" s="26" t="s">
        <v>116</v>
      </c>
      <c r="I23" s="26" t="s">
        <v>116</v>
      </c>
      <c r="J23" s="27" t="s">
        <v>117</v>
      </c>
      <c r="K23" s="26" t="s">
        <v>56</v>
      </c>
      <c r="L23" s="26" t="s">
        <v>118</v>
      </c>
      <c r="M23" s="26" t="s">
        <v>119</v>
      </c>
      <c r="N23" s="24"/>
      <c r="O23" s="39">
        <v>45527</v>
      </c>
      <c r="P23" s="27">
        <v>200</v>
      </c>
      <c r="Q23" s="27" t="s">
        <v>56</v>
      </c>
      <c r="R23" s="27">
        <v>12.94</v>
      </c>
      <c r="S23" s="28">
        <f t="shared" si="1"/>
        <v>2588</v>
      </c>
      <c r="T23" s="27">
        <v>28.2</v>
      </c>
      <c r="U23" s="28">
        <f t="shared" si="2"/>
        <v>5640</v>
      </c>
      <c r="V23" s="28">
        <f t="shared" si="3"/>
        <v>3052</v>
      </c>
      <c r="W23" s="48">
        <f t="shared" si="4"/>
        <v>0.54113475177305</v>
      </c>
    </row>
    <row r="24" s="4" customFormat="1" ht="54" spans="1:23">
      <c r="A24" s="13">
        <v>21</v>
      </c>
      <c r="B24" s="55" t="s">
        <v>27</v>
      </c>
      <c r="C24" s="24" t="s">
        <v>28</v>
      </c>
      <c r="D24" s="26" t="s">
        <v>120</v>
      </c>
      <c r="E24" s="26" t="s">
        <v>121</v>
      </c>
      <c r="F24" s="26" t="s">
        <v>122</v>
      </c>
      <c r="G24" s="26" t="s">
        <v>123</v>
      </c>
      <c r="H24" s="26" t="s">
        <v>124</v>
      </c>
      <c r="I24" s="26" t="s">
        <v>124</v>
      </c>
      <c r="J24" s="27" t="s">
        <v>125</v>
      </c>
      <c r="K24" s="26" t="s">
        <v>53</v>
      </c>
      <c r="L24" s="26" t="s">
        <v>126</v>
      </c>
      <c r="M24" s="26" t="s">
        <v>119</v>
      </c>
      <c r="N24" s="24"/>
      <c r="O24" s="39">
        <v>45527</v>
      </c>
      <c r="P24" s="27">
        <v>2000</v>
      </c>
      <c r="Q24" s="27" t="s">
        <v>53</v>
      </c>
      <c r="R24" s="27">
        <v>0.42</v>
      </c>
      <c r="S24" s="28">
        <f t="shared" si="1"/>
        <v>840</v>
      </c>
      <c r="T24" s="27">
        <v>0.43</v>
      </c>
      <c r="U24" s="28">
        <f t="shared" si="2"/>
        <v>860</v>
      </c>
      <c r="V24" s="28">
        <f t="shared" si="3"/>
        <v>20</v>
      </c>
      <c r="W24" s="48">
        <f t="shared" ref="W24:W35" si="5">1-R24/T24</f>
        <v>0.0232558139534884</v>
      </c>
    </row>
    <row r="25" s="1" customFormat="1" ht="27" spans="1:23">
      <c r="A25" s="13">
        <v>22</v>
      </c>
      <c r="B25" s="55" t="s">
        <v>27</v>
      </c>
      <c r="C25" s="24" t="s">
        <v>28</v>
      </c>
      <c r="D25" s="23" t="s">
        <v>127</v>
      </c>
      <c r="E25" s="23" t="s">
        <v>128</v>
      </c>
      <c r="F25" s="23" t="s">
        <v>129</v>
      </c>
      <c r="G25" s="23" t="s">
        <v>129</v>
      </c>
      <c r="H25" s="23" t="s">
        <v>130</v>
      </c>
      <c r="I25" s="23" t="s">
        <v>130</v>
      </c>
      <c r="J25" s="17" t="s">
        <v>131</v>
      </c>
      <c r="K25" s="23" t="s">
        <v>132</v>
      </c>
      <c r="L25" s="23" t="s">
        <v>133</v>
      </c>
      <c r="M25" s="26" t="s">
        <v>134</v>
      </c>
      <c r="N25" s="18"/>
      <c r="O25" s="39">
        <v>45527</v>
      </c>
      <c r="P25" s="17">
        <v>500</v>
      </c>
      <c r="Q25" s="17" t="s">
        <v>132</v>
      </c>
      <c r="R25" s="23" t="s">
        <v>131</v>
      </c>
      <c r="S25" s="13">
        <f t="shared" si="1"/>
        <v>580.5</v>
      </c>
      <c r="T25" s="17">
        <v>1.75</v>
      </c>
      <c r="U25" s="13">
        <f t="shared" si="2"/>
        <v>875</v>
      </c>
      <c r="V25" s="13">
        <f t="shared" si="3"/>
        <v>294.5</v>
      </c>
      <c r="W25" s="48">
        <f t="shared" si="5"/>
        <v>0.336571428571429</v>
      </c>
    </row>
    <row r="26" s="1" customFormat="1" ht="27" spans="1:23">
      <c r="A26" s="17">
        <v>23</v>
      </c>
      <c r="B26" s="55" t="s">
        <v>27</v>
      </c>
      <c r="C26" s="24" t="s">
        <v>28</v>
      </c>
      <c r="D26" s="23" t="s">
        <v>127</v>
      </c>
      <c r="E26" s="23" t="s">
        <v>128</v>
      </c>
      <c r="F26" s="23" t="s">
        <v>135</v>
      </c>
      <c r="G26" s="23" t="s">
        <v>135</v>
      </c>
      <c r="H26" s="23" t="s">
        <v>130</v>
      </c>
      <c r="I26" s="23" t="s">
        <v>130</v>
      </c>
      <c r="J26" s="17" t="s">
        <v>136</v>
      </c>
      <c r="K26" s="23" t="s">
        <v>132</v>
      </c>
      <c r="L26" s="23" t="s">
        <v>133</v>
      </c>
      <c r="M26" s="26" t="s">
        <v>134</v>
      </c>
      <c r="N26" s="18"/>
      <c r="O26" s="39">
        <v>45527</v>
      </c>
      <c r="P26" s="17">
        <v>500</v>
      </c>
      <c r="Q26" s="17" t="s">
        <v>132</v>
      </c>
      <c r="R26" s="23" t="s">
        <v>136</v>
      </c>
      <c r="S26" s="13">
        <f t="shared" si="1"/>
        <v>310.5</v>
      </c>
      <c r="T26" s="17">
        <v>1.1</v>
      </c>
      <c r="U26" s="13">
        <f t="shared" si="2"/>
        <v>550</v>
      </c>
      <c r="V26" s="13">
        <f t="shared" si="3"/>
        <v>239.5</v>
      </c>
      <c r="W26" s="48">
        <f t="shared" si="5"/>
        <v>0.435454545454546</v>
      </c>
    </row>
    <row r="27" s="4" customFormat="1" ht="40.5" spans="1:23">
      <c r="A27" s="13">
        <v>24</v>
      </c>
      <c r="B27" s="55" t="s">
        <v>27</v>
      </c>
      <c r="C27" s="24" t="s">
        <v>28</v>
      </c>
      <c r="D27" s="26" t="s">
        <v>137</v>
      </c>
      <c r="E27" s="26" t="s">
        <v>138</v>
      </c>
      <c r="F27" s="26" t="s">
        <v>122</v>
      </c>
      <c r="G27" s="26" t="s">
        <v>139</v>
      </c>
      <c r="H27" s="26" t="s">
        <v>140</v>
      </c>
      <c r="I27" s="26" t="s">
        <v>141</v>
      </c>
      <c r="J27" s="27" t="s">
        <v>142</v>
      </c>
      <c r="K27" s="26" t="s">
        <v>66</v>
      </c>
      <c r="L27" s="26" t="s">
        <v>143</v>
      </c>
      <c r="M27" s="24" t="s">
        <v>119</v>
      </c>
      <c r="N27" s="24"/>
      <c r="O27" s="39">
        <v>45527</v>
      </c>
      <c r="P27" s="27">
        <v>100</v>
      </c>
      <c r="Q27" s="27" t="s">
        <v>66</v>
      </c>
      <c r="R27" s="27">
        <v>9.3</v>
      </c>
      <c r="S27" s="28">
        <f t="shared" si="1"/>
        <v>930</v>
      </c>
      <c r="T27" s="27">
        <v>11</v>
      </c>
      <c r="U27" s="28">
        <f t="shared" si="2"/>
        <v>1100</v>
      </c>
      <c r="V27" s="28">
        <f t="shared" si="3"/>
        <v>170</v>
      </c>
      <c r="W27" s="48">
        <f t="shared" si="5"/>
        <v>0.154545454545454</v>
      </c>
    </row>
    <row r="28" s="4" customFormat="1" ht="54" spans="1:23">
      <c r="A28" s="17">
        <v>25</v>
      </c>
      <c r="B28" s="55" t="s">
        <v>27</v>
      </c>
      <c r="C28" s="24" t="s">
        <v>28</v>
      </c>
      <c r="D28" s="26" t="s">
        <v>144</v>
      </c>
      <c r="E28" s="26" t="s">
        <v>145</v>
      </c>
      <c r="F28" s="26" t="s">
        <v>146</v>
      </c>
      <c r="G28" s="26" t="s">
        <v>146</v>
      </c>
      <c r="H28" s="26" t="s">
        <v>147</v>
      </c>
      <c r="I28" s="26" t="s">
        <v>147</v>
      </c>
      <c r="J28" s="27" t="s">
        <v>148</v>
      </c>
      <c r="K28" s="26" t="s">
        <v>66</v>
      </c>
      <c r="L28" s="26" t="s">
        <v>149</v>
      </c>
      <c r="M28" s="24" t="s">
        <v>119</v>
      </c>
      <c r="N28" s="24"/>
      <c r="O28" s="39">
        <v>45527</v>
      </c>
      <c r="P28" s="27">
        <v>500</v>
      </c>
      <c r="Q28" s="27" t="s">
        <v>66</v>
      </c>
      <c r="R28" s="27">
        <v>2.79</v>
      </c>
      <c r="S28" s="28">
        <f t="shared" si="1"/>
        <v>1395</v>
      </c>
      <c r="T28" s="27">
        <v>4.95</v>
      </c>
      <c r="U28" s="28">
        <f t="shared" si="2"/>
        <v>2475</v>
      </c>
      <c r="V28" s="28">
        <f t="shared" si="3"/>
        <v>1080</v>
      </c>
      <c r="W28" s="48">
        <f t="shared" si="5"/>
        <v>0.436363636363636</v>
      </c>
    </row>
    <row r="29" s="4" customFormat="1" ht="54" spans="1:23">
      <c r="A29" s="13">
        <v>26</v>
      </c>
      <c r="B29" s="55" t="s">
        <v>27</v>
      </c>
      <c r="C29" s="24" t="s">
        <v>28</v>
      </c>
      <c r="D29" s="26" t="s">
        <v>150</v>
      </c>
      <c r="E29" s="26" t="s">
        <v>151</v>
      </c>
      <c r="F29" s="26" t="s">
        <v>152</v>
      </c>
      <c r="G29" s="26" t="s">
        <v>152</v>
      </c>
      <c r="H29" s="26" t="s">
        <v>153</v>
      </c>
      <c r="I29" s="26" t="s">
        <v>153</v>
      </c>
      <c r="J29" s="27" t="s">
        <v>154</v>
      </c>
      <c r="K29" s="26" t="s">
        <v>77</v>
      </c>
      <c r="L29" s="26" t="s">
        <v>155</v>
      </c>
      <c r="M29" s="24" t="s">
        <v>119</v>
      </c>
      <c r="N29" s="24"/>
      <c r="O29" s="39">
        <v>45527</v>
      </c>
      <c r="P29" s="27">
        <v>1000</v>
      </c>
      <c r="Q29" s="27" t="s">
        <v>66</v>
      </c>
      <c r="R29" s="27">
        <v>0.08</v>
      </c>
      <c r="S29" s="28">
        <f t="shared" si="1"/>
        <v>80</v>
      </c>
      <c r="T29" s="27">
        <v>0.23</v>
      </c>
      <c r="U29" s="28">
        <f t="shared" si="2"/>
        <v>230</v>
      </c>
      <c r="V29" s="28">
        <f t="shared" si="3"/>
        <v>150</v>
      </c>
      <c r="W29" s="48">
        <f t="shared" si="5"/>
        <v>0.652173913043478</v>
      </c>
    </row>
    <row r="30" s="4" customFormat="1" ht="54" spans="1:23">
      <c r="A30" s="27">
        <v>27</v>
      </c>
      <c r="B30" s="55" t="s">
        <v>27</v>
      </c>
      <c r="C30" s="24" t="s">
        <v>28</v>
      </c>
      <c r="D30" s="26" t="s">
        <v>150</v>
      </c>
      <c r="E30" s="26" t="s">
        <v>151</v>
      </c>
      <c r="F30" s="26" t="s">
        <v>156</v>
      </c>
      <c r="G30" s="26" t="s">
        <v>156</v>
      </c>
      <c r="H30" s="26" t="s">
        <v>153</v>
      </c>
      <c r="I30" s="26" t="s">
        <v>153</v>
      </c>
      <c r="J30" s="27" t="s">
        <v>154</v>
      </c>
      <c r="K30" s="26" t="s">
        <v>77</v>
      </c>
      <c r="L30" s="26" t="s">
        <v>155</v>
      </c>
      <c r="M30" s="24" t="s">
        <v>119</v>
      </c>
      <c r="N30" s="24"/>
      <c r="O30" s="41">
        <v>45527</v>
      </c>
      <c r="P30" s="27">
        <v>3000</v>
      </c>
      <c r="Q30" s="27" t="s">
        <v>66</v>
      </c>
      <c r="R30" s="27">
        <v>0.08</v>
      </c>
      <c r="S30" s="27">
        <f t="shared" si="1"/>
        <v>240</v>
      </c>
      <c r="T30" s="27">
        <v>0.23</v>
      </c>
      <c r="U30" s="27">
        <f t="shared" si="2"/>
        <v>690</v>
      </c>
      <c r="V30" s="27">
        <f t="shared" si="3"/>
        <v>450</v>
      </c>
      <c r="W30" s="50">
        <f t="shared" si="5"/>
        <v>0.652173913043478</v>
      </c>
    </row>
    <row r="31" s="4" customFormat="1" ht="54" spans="1:23">
      <c r="A31" s="28">
        <v>28</v>
      </c>
      <c r="B31" s="54" t="s">
        <v>27</v>
      </c>
      <c r="C31" s="14" t="s">
        <v>28</v>
      </c>
      <c r="D31" s="14"/>
      <c r="E31" s="14" t="s">
        <v>157</v>
      </c>
      <c r="F31" s="14"/>
      <c r="G31" s="14" t="s">
        <v>158</v>
      </c>
      <c r="H31" s="14" t="s">
        <v>159</v>
      </c>
      <c r="I31" s="14" t="s">
        <v>159</v>
      </c>
      <c r="J31" s="42">
        <v>7</v>
      </c>
      <c r="K31" s="14" t="s">
        <v>77</v>
      </c>
      <c r="L31" s="14"/>
      <c r="M31" s="14" t="s">
        <v>159</v>
      </c>
      <c r="N31" s="14"/>
      <c r="O31" s="39">
        <v>45529</v>
      </c>
      <c r="P31" s="28">
        <v>100</v>
      </c>
      <c r="Q31" s="28" t="s">
        <v>77</v>
      </c>
      <c r="R31" s="28">
        <v>7</v>
      </c>
      <c r="S31" s="28">
        <f t="shared" si="1"/>
        <v>700</v>
      </c>
      <c r="T31" s="28">
        <v>7.5</v>
      </c>
      <c r="U31" s="28">
        <f t="shared" si="2"/>
        <v>750</v>
      </c>
      <c r="V31" s="28">
        <f t="shared" si="3"/>
        <v>50</v>
      </c>
      <c r="W31" s="51">
        <f t="shared" si="5"/>
        <v>0.0666666666666667</v>
      </c>
    </row>
    <row r="32" s="4" customFormat="1" ht="27" spans="1:23">
      <c r="A32" s="27">
        <v>29</v>
      </c>
      <c r="B32" s="55" t="s">
        <v>27</v>
      </c>
      <c r="C32" s="24" t="s">
        <v>28</v>
      </c>
      <c r="D32" s="24"/>
      <c r="E32" s="24" t="s">
        <v>160</v>
      </c>
      <c r="F32" s="24" t="s">
        <v>161</v>
      </c>
      <c r="G32" s="24"/>
      <c r="H32" s="24" t="s">
        <v>162</v>
      </c>
      <c r="I32" s="24" t="s">
        <v>163</v>
      </c>
      <c r="J32" s="40">
        <v>55</v>
      </c>
      <c r="K32" s="24" t="s">
        <v>56</v>
      </c>
      <c r="L32" s="24"/>
      <c r="M32" s="24" t="s">
        <v>162</v>
      </c>
      <c r="N32" s="24"/>
      <c r="O32" s="41">
        <v>45505</v>
      </c>
      <c r="P32" s="27">
        <v>400</v>
      </c>
      <c r="Q32" s="27" t="s">
        <v>56</v>
      </c>
      <c r="R32" s="27">
        <v>55</v>
      </c>
      <c r="S32" s="27">
        <f t="shared" si="1"/>
        <v>22000</v>
      </c>
      <c r="T32" s="27">
        <v>70</v>
      </c>
      <c r="U32" s="27">
        <f t="shared" si="2"/>
        <v>28000</v>
      </c>
      <c r="V32" s="27">
        <f t="shared" si="3"/>
        <v>6000</v>
      </c>
      <c r="W32" s="50">
        <f t="shared" si="5"/>
        <v>0.214285714285714</v>
      </c>
    </row>
    <row r="33" s="4" customFormat="1" ht="40.5" spans="1:25">
      <c r="A33" s="27">
        <v>30</v>
      </c>
      <c r="B33" s="55" t="s">
        <v>27</v>
      </c>
      <c r="C33" s="24" t="s">
        <v>28</v>
      </c>
      <c r="D33" s="26" t="s">
        <v>164</v>
      </c>
      <c r="E33" s="26" t="s">
        <v>165</v>
      </c>
      <c r="F33" s="26" t="s">
        <v>166</v>
      </c>
      <c r="G33" s="26" t="s">
        <v>167</v>
      </c>
      <c r="H33" s="26" t="s">
        <v>168</v>
      </c>
      <c r="I33" s="26" t="s">
        <v>168</v>
      </c>
      <c r="J33" s="27" t="s">
        <v>169</v>
      </c>
      <c r="K33" s="26" t="s">
        <v>132</v>
      </c>
      <c r="L33" s="26"/>
      <c r="M33" s="26" t="s">
        <v>170</v>
      </c>
      <c r="N33" s="24"/>
      <c r="O33" s="41">
        <v>45531</v>
      </c>
      <c r="P33" s="40">
        <v>20</v>
      </c>
      <c r="Q33" s="40" t="s">
        <v>132</v>
      </c>
      <c r="R33" s="27">
        <v>14.9</v>
      </c>
      <c r="S33" s="27">
        <f t="shared" si="1"/>
        <v>298</v>
      </c>
      <c r="T33" s="27">
        <v>22</v>
      </c>
      <c r="U33" s="27">
        <f t="shared" si="2"/>
        <v>440</v>
      </c>
      <c r="V33" s="27">
        <f t="shared" si="3"/>
        <v>142</v>
      </c>
      <c r="W33" s="50">
        <f t="shared" si="5"/>
        <v>0.322727272727273</v>
      </c>
      <c r="X33" s="52"/>
      <c r="Y33" s="53"/>
    </row>
    <row r="34" s="4" customFormat="1" ht="27" spans="1:23">
      <c r="A34" s="29">
        <v>31</v>
      </c>
      <c r="B34" s="55" t="s">
        <v>27</v>
      </c>
      <c r="C34" s="24" t="s">
        <v>28</v>
      </c>
      <c r="D34" s="24"/>
      <c r="E34" s="24" t="s">
        <v>171</v>
      </c>
      <c r="F34" s="24"/>
      <c r="G34" s="24" t="s">
        <v>172</v>
      </c>
      <c r="H34" s="24" t="s">
        <v>173</v>
      </c>
      <c r="I34" s="24" t="s">
        <v>174</v>
      </c>
      <c r="J34" s="40">
        <v>1.4</v>
      </c>
      <c r="K34" s="24" t="s">
        <v>53</v>
      </c>
      <c r="L34" s="24"/>
      <c r="M34" s="24" t="s">
        <v>173</v>
      </c>
      <c r="N34" s="24"/>
      <c r="O34" s="41">
        <v>45532</v>
      </c>
      <c r="P34" s="27">
        <v>1000</v>
      </c>
      <c r="Q34" s="27" t="s">
        <v>53</v>
      </c>
      <c r="R34" s="27">
        <v>1.4</v>
      </c>
      <c r="S34" s="27">
        <f t="shared" si="1"/>
        <v>1400</v>
      </c>
      <c r="T34" s="27">
        <v>1.61</v>
      </c>
      <c r="U34" s="27">
        <f t="shared" si="2"/>
        <v>1610</v>
      </c>
      <c r="V34" s="27">
        <f t="shared" si="3"/>
        <v>210</v>
      </c>
      <c r="W34" s="50">
        <f t="shared" si="5"/>
        <v>0.130434782608696</v>
      </c>
    </row>
    <row r="35" s="1" customFormat="1" ht="27" spans="1:23">
      <c r="A35" s="27">
        <v>32</v>
      </c>
      <c r="B35" s="55" t="s">
        <v>27</v>
      </c>
      <c r="C35" s="24" t="s">
        <v>28</v>
      </c>
      <c r="D35" s="23" t="s">
        <v>175</v>
      </c>
      <c r="E35" s="23" t="s">
        <v>176</v>
      </c>
      <c r="F35" s="23" t="s">
        <v>177</v>
      </c>
      <c r="G35" s="23" t="s">
        <v>178</v>
      </c>
      <c r="H35" s="23" t="s">
        <v>179</v>
      </c>
      <c r="I35" s="23" t="s">
        <v>179</v>
      </c>
      <c r="J35" s="23" t="s">
        <v>180</v>
      </c>
      <c r="K35" s="23" t="s">
        <v>66</v>
      </c>
      <c r="L35" s="18"/>
      <c r="M35" s="24" t="s">
        <v>181</v>
      </c>
      <c r="N35" s="18"/>
      <c r="O35" s="41">
        <v>45533</v>
      </c>
      <c r="P35" s="17">
        <v>210</v>
      </c>
      <c r="Q35" s="27" t="s">
        <v>66</v>
      </c>
      <c r="R35" s="17">
        <v>35.8</v>
      </c>
      <c r="S35" s="27">
        <f t="shared" si="1"/>
        <v>7518</v>
      </c>
      <c r="T35" s="17">
        <v>105</v>
      </c>
      <c r="U35" s="27">
        <f t="shared" si="2"/>
        <v>22050</v>
      </c>
      <c r="V35" s="27">
        <f t="shared" si="3"/>
        <v>14532</v>
      </c>
      <c r="W35" s="50">
        <f t="shared" si="5"/>
        <v>0.659047619047619</v>
      </c>
    </row>
  </sheetData>
  <autoFilter ref="A3:Y35">
    <extLst/>
  </autoFilter>
  <mergeCells count="4">
    <mergeCell ref="A1:V1"/>
    <mergeCell ref="A2:F2"/>
    <mergeCell ref="I2:K2"/>
    <mergeCell ref="N2:V2"/>
  </mergeCells>
  <pageMargins left="0.751388888888889" right="0.751388888888889" top="1" bottom="1" header="0.5" footer="0.5"/>
  <pageSetup paperSize="9" scale="4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Administrator</cp:lastModifiedBy>
  <dcterms:created xsi:type="dcterms:W3CDTF">2024-08-19T01:08:00Z</dcterms:created>
  <dcterms:modified xsi:type="dcterms:W3CDTF">2024-09-03T02:53:52Z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3A90CB09A79D4421A8175A7258D38524</vt:lpwstr>
  </property>
  <property fmtid="{D5CDD505-2E9C-101B-9397-08002B2CF9AE}" pid="3" name="KSOProductBuildVer">
    <vt:lpwstr>2052-11.8.2.11023</vt:lpwstr>
  </property>
</Properties>
</file>